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<sst xmlns="http://schemas.openxmlformats.org/spreadsheetml/2006/main" count="28" uniqueCount="20">
  <si>
    <t>Paper Weight Calculation</t>
  </si>
  <si>
    <t xml:space="preserve">This spreadsheet will calculate the weight of a publication or leaflet. Complete the appropriate red boxes and </t>
  </si>
  <si>
    <t>the total weight will be displayed in the solid red box below.</t>
  </si>
  <si>
    <t>Step 1</t>
  </si>
  <si>
    <t>Cover</t>
  </si>
  <si>
    <t>Number of pages (printed pages - not leaves)</t>
  </si>
  <si>
    <t>Weight of stock in gsm</t>
  </si>
  <si>
    <t>Height of publication in mm</t>
  </si>
  <si>
    <t>Total Cover Weight</t>
  </si>
  <si>
    <t>Width of publication in mm</t>
  </si>
  <si>
    <t>Step 2</t>
  </si>
  <si>
    <t xml:space="preserve">Text </t>
  </si>
  <si>
    <t>Total Text (1) Weight</t>
  </si>
  <si>
    <t>Step 3</t>
  </si>
  <si>
    <t>Text  - Use this if some of the text is on a different stock to above</t>
  </si>
  <si>
    <t>Total Text (2) Weight</t>
  </si>
  <si>
    <t>Total Weight Per Copy</t>
  </si>
  <si>
    <t>Kg</t>
  </si>
  <si>
    <t>or</t>
  </si>
  <si>
    <t>grammes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</si>
</sst>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badi mt condensed light"/>
    </font>
    <font>
      <b/>
      <u/>
      <sz val="10.0"/>
      <color rgb="FFFF0000"/>
      <name val="Abadi mt condensed light"/>
    </font>
    <font>
      <sz val="10.0"/>
      <color rgb="FFFF0000"/>
      <name val="Abadi mt condensed light"/>
    </font>
    <font>
      <b/>
      <sz val="10.0"/>
      <color rgb="FFFF0000"/>
      <name val="Abadi mt condensed light"/>
    </font>
    <font>
      <b/>
      <u/>
      <sz val="10.0"/>
      <name val="Abadi mt condensed light"/>
    </font>
    <font>
      <sz val="10.0"/>
      <name val="Arial"/>
    </font>
    <font>
      <sz val="10.0"/>
      <name val="Abadi mt condensed light"/>
    </font>
    <font>
      <sz val="10.0"/>
      <color rgb="FFFFFFFF"/>
      <name val="Abadi mt condensed light"/>
    </font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3">
    <border/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4" numFmtId="0" xfId="0" applyAlignment="1" applyFont="1">
      <alignment shrinkToFit="0" vertical="bottom" wrapText="0"/>
    </xf>
    <xf borderId="1" fillId="0" fontId="5" numFmtId="0" xfId="0" applyAlignment="1" applyBorder="1" applyFont="1">
      <alignment readingOrder="0" shrinkToFit="0" vertical="bottom" wrapText="0"/>
    </xf>
    <xf borderId="1" fillId="0" fontId="6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2" fillId="2" fontId="7" numFmtId="0" xfId="0" applyAlignment="1" applyBorder="1" applyFill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2" fillId="2" fontId="7" numFmtId="1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381000</xdr:colOff>
      <xdr:row>6</xdr:row>
      <xdr:rowOff>85725</xdr:rowOff>
    </xdr:from>
    <xdr:ext cx="1219200" cy="38100"/>
    <xdr:grpSp>
      <xdr:nvGrpSpPr>
        <xdr:cNvPr id="2" name="Shape 2"/>
        <xdr:cNvGrpSpPr/>
      </xdr:nvGrpSpPr>
      <xdr:grpSpPr>
        <a:xfrm>
          <a:off x="4736400" y="3780000"/>
          <a:ext cx="1219200" cy="0"/>
          <a:chOff x="4736400" y="3780000"/>
          <a:chExt cx="1219200" cy="0"/>
        </a:xfrm>
      </xdr:grpSpPr>
      <xdr:cxnSp>
        <xdr:nvCxnSpPr>
          <xdr:cNvPr id="3" name="Shape 3"/>
          <xdr:cNvCxnSpPr/>
        </xdr:nvCxnSpPr>
        <xdr:spPr>
          <a:xfrm>
            <a:off x="4736400" y="3780000"/>
            <a:ext cx="121920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3</xdr:col>
      <xdr:colOff>523875</xdr:colOff>
      <xdr:row>6</xdr:row>
      <xdr:rowOff>85725</xdr:rowOff>
    </xdr:from>
    <xdr:ext cx="1876425" cy="38100"/>
    <xdr:grpSp>
      <xdr:nvGrpSpPr>
        <xdr:cNvPr id="2" name="Shape 2"/>
        <xdr:cNvGrpSpPr/>
      </xdr:nvGrpSpPr>
      <xdr:grpSpPr>
        <a:xfrm>
          <a:off x="4407788" y="3780000"/>
          <a:ext cx="1876425" cy="0"/>
          <a:chOff x="4407788" y="3780000"/>
          <a:chExt cx="1876425" cy="0"/>
        </a:xfrm>
      </xdr:grpSpPr>
      <xdr:cxnSp>
        <xdr:nvCxnSpPr>
          <xdr:cNvPr id="4" name="Shape 4"/>
          <xdr:cNvCxnSpPr/>
        </xdr:nvCxnSpPr>
        <xdr:spPr>
          <a:xfrm>
            <a:off x="4407788" y="3780000"/>
            <a:ext cx="1876425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247650</xdr:colOff>
      <xdr:row>6</xdr:row>
      <xdr:rowOff>104775</xdr:rowOff>
    </xdr:from>
    <xdr:ext cx="38100" cy="228600"/>
    <xdr:grpSp>
      <xdr:nvGrpSpPr>
        <xdr:cNvPr id="2" name="Shape 2"/>
        <xdr:cNvGrpSpPr/>
      </xdr:nvGrpSpPr>
      <xdr:grpSpPr>
        <a:xfrm>
          <a:off x="5346000" y="3665700"/>
          <a:ext cx="0" cy="228600"/>
          <a:chOff x="5346000" y="3665700"/>
          <a:chExt cx="0" cy="228600"/>
        </a:xfrm>
      </xdr:grpSpPr>
      <xdr:cxnSp>
        <xdr:nvCxnSpPr>
          <xdr:cNvPr id="5" name="Shape 5"/>
          <xdr:cNvCxnSpPr/>
        </xdr:nvCxnSpPr>
        <xdr:spPr>
          <a:xfrm>
            <a:off x="5346000" y="3665700"/>
            <a:ext cx="0" cy="22860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247650</xdr:colOff>
      <xdr:row>9</xdr:row>
      <xdr:rowOff>9525</xdr:rowOff>
    </xdr:from>
    <xdr:ext cx="38100" cy="85725"/>
    <xdr:grpSp>
      <xdr:nvGrpSpPr>
        <xdr:cNvPr id="2" name="Shape 2"/>
        <xdr:cNvGrpSpPr/>
      </xdr:nvGrpSpPr>
      <xdr:grpSpPr>
        <a:xfrm>
          <a:off x="5346000" y="3737138"/>
          <a:ext cx="0" cy="85725"/>
          <a:chOff x="5346000" y="3737138"/>
          <a:chExt cx="0" cy="85725"/>
        </a:xfrm>
      </xdr:grpSpPr>
      <xdr:cxnSp>
        <xdr:nvCxnSpPr>
          <xdr:cNvPr id="6" name="Shape 6"/>
          <xdr:cNvCxnSpPr/>
        </xdr:nvCxnSpPr>
        <xdr:spPr>
          <a:xfrm>
            <a:off x="5346000" y="3737138"/>
            <a:ext cx="0" cy="857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247650</xdr:colOff>
      <xdr:row>11</xdr:row>
      <xdr:rowOff>9525</xdr:rowOff>
    </xdr:from>
    <xdr:ext cx="38100" cy="85725"/>
    <xdr:grpSp>
      <xdr:nvGrpSpPr>
        <xdr:cNvPr id="2" name="Shape 2"/>
        <xdr:cNvGrpSpPr/>
      </xdr:nvGrpSpPr>
      <xdr:grpSpPr>
        <a:xfrm>
          <a:off x="5346000" y="3737138"/>
          <a:ext cx="0" cy="85725"/>
          <a:chOff x="5346000" y="3737138"/>
          <a:chExt cx="0" cy="85725"/>
        </a:xfrm>
      </xdr:grpSpPr>
      <xdr:cxnSp>
        <xdr:nvCxnSpPr>
          <xdr:cNvPr id="6" name="Shape 6"/>
          <xdr:cNvCxnSpPr/>
        </xdr:nvCxnSpPr>
        <xdr:spPr>
          <a:xfrm>
            <a:off x="5346000" y="3737138"/>
            <a:ext cx="0" cy="857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247650</xdr:colOff>
      <xdr:row>13</xdr:row>
      <xdr:rowOff>0</xdr:rowOff>
    </xdr:from>
    <xdr:ext cx="38100" cy="85725"/>
    <xdr:grpSp>
      <xdr:nvGrpSpPr>
        <xdr:cNvPr id="2" name="Shape 2"/>
        <xdr:cNvGrpSpPr/>
      </xdr:nvGrpSpPr>
      <xdr:grpSpPr>
        <a:xfrm>
          <a:off x="5346000" y="3737138"/>
          <a:ext cx="0" cy="85725"/>
          <a:chOff x="5346000" y="3737138"/>
          <a:chExt cx="0" cy="85725"/>
        </a:xfrm>
      </xdr:grpSpPr>
      <xdr:cxnSp>
        <xdr:nvCxnSpPr>
          <xdr:cNvPr id="6" name="Shape 6"/>
          <xdr:cNvCxnSpPr/>
        </xdr:nvCxnSpPr>
        <xdr:spPr>
          <a:xfrm>
            <a:off x="5346000" y="3737138"/>
            <a:ext cx="0" cy="857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8</xdr:col>
      <xdr:colOff>0</xdr:colOff>
      <xdr:row>14</xdr:row>
      <xdr:rowOff>76200</xdr:rowOff>
    </xdr:from>
    <xdr:ext cx="1600200" cy="38100"/>
    <xdr:grpSp>
      <xdr:nvGrpSpPr>
        <xdr:cNvPr id="2" name="Shape 2"/>
        <xdr:cNvGrpSpPr/>
      </xdr:nvGrpSpPr>
      <xdr:grpSpPr>
        <a:xfrm>
          <a:off x="4545900" y="3780000"/>
          <a:ext cx="1600200" cy="0"/>
          <a:chOff x="4545900" y="3780000"/>
          <a:chExt cx="1600200" cy="0"/>
        </a:xfrm>
      </xdr:grpSpPr>
      <xdr:cxnSp>
        <xdr:nvCxnSpPr>
          <xdr:cNvPr id="7" name="Shape 7"/>
          <xdr:cNvCxnSpPr/>
        </xdr:nvCxnSpPr>
        <xdr:spPr>
          <a:xfrm>
            <a:off x="4545900" y="3780000"/>
            <a:ext cx="160020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11</xdr:col>
      <xdr:colOff>238125</xdr:colOff>
      <xdr:row>15</xdr:row>
      <xdr:rowOff>0</xdr:rowOff>
    </xdr:from>
    <xdr:ext cx="38100" cy="314325"/>
    <xdr:grpSp>
      <xdr:nvGrpSpPr>
        <xdr:cNvPr id="2" name="Shape 2"/>
        <xdr:cNvGrpSpPr/>
      </xdr:nvGrpSpPr>
      <xdr:grpSpPr>
        <a:xfrm>
          <a:off x="5346000" y="3622838"/>
          <a:ext cx="0" cy="314325"/>
          <a:chOff x="5346000" y="3622838"/>
          <a:chExt cx="0" cy="314325"/>
        </a:xfrm>
      </xdr:grpSpPr>
      <xdr:cxnSp>
        <xdr:nvCxnSpPr>
          <xdr:cNvPr id="8" name="Shape 8"/>
          <xdr:cNvCxnSpPr/>
        </xdr:nvCxnSpPr>
        <xdr:spPr>
          <a:xfrm>
            <a:off x="5346000" y="3622838"/>
            <a:ext cx="0" cy="3143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257175</xdr:colOff>
      <xdr:row>17</xdr:row>
      <xdr:rowOff>-19050</xdr:rowOff>
    </xdr:from>
    <xdr:ext cx="2133600" cy="38100"/>
    <xdr:grpSp>
      <xdr:nvGrpSpPr>
        <xdr:cNvPr id="2" name="Shape 2"/>
        <xdr:cNvGrpSpPr/>
      </xdr:nvGrpSpPr>
      <xdr:grpSpPr>
        <a:xfrm>
          <a:off x="4279200" y="3780000"/>
          <a:ext cx="2133600" cy="0"/>
          <a:chOff x="4279200" y="3780000"/>
          <a:chExt cx="2133600" cy="0"/>
        </a:xfrm>
      </xdr:grpSpPr>
      <xdr:cxnSp>
        <xdr:nvCxnSpPr>
          <xdr:cNvPr id="9" name="Shape 9"/>
          <xdr:cNvCxnSpPr/>
        </xdr:nvCxnSpPr>
        <xdr:spPr>
          <a:xfrm>
            <a:off x="4279200" y="3780000"/>
            <a:ext cx="213360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238125</xdr:colOff>
      <xdr:row>17</xdr:row>
      <xdr:rowOff>0</xdr:rowOff>
    </xdr:from>
    <xdr:ext cx="38100" cy="171450"/>
    <xdr:grpSp>
      <xdr:nvGrpSpPr>
        <xdr:cNvPr id="2" name="Shape 2"/>
        <xdr:cNvGrpSpPr/>
      </xdr:nvGrpSpPr>
      <xdr:grpSpPr>
        <a:xfrm>
          <a:off x="5346000" y="3694275"/>
          <a:ext cx="0" cy="171450"/>
          <a:chOff x="5346000" y="3694275"/>
          <a:chExt cx="0" cy="171450"/>
        </a:xfrm>
      </xdr:grpSpPr>
      <xdr:cxnSp>
        <xdr:nvCxnSpPr>
          <xdr:cNvPr id="10" name="Shape 10"/>
          <xdr:cNvCxnSpPr/>
        </xdr:nvCxnSpPr>
        <xdr:spPr>
          <a:xfrm>
            <a:off x="5346000" y="3694275"/>
            <a:ext cx="0" cy="17145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238125</xdr:colOff>
      <xdr:row>19</xdr:row>
      <xdr:rowOff>9525</xdr:rowOff>
    </xdr:from>
    <xdr:ext cx="38100" cy="85725"/>
    <xdr:grpSp>
      <xdr:nvGrpSpPr>
        <xdr:cNvPr id="2" name="Shape 2"/>
        <xdr:cNvGrpSpPr/>
      </xdr:nvGrpSpPr>
      <xdr:grpSpPr>
        <a:xfrm>
          <a:off x="5346000" y="3737138"/>
          <a:ext cx="0" cy="85725"/>
          <a:chOff x="5346000" y="3737138"/>
          <a:chExt cx="0" cy="85725"/>
        </a:xfrm>
      </xdr:grpSpPr>
      <xdr:cxnSp>
        <xdr:nvCxnSpPr>
          <xdr:cNvPr id="6" name="Shape 6"/>
          <xdr:cNvCxnSpPr/>
        </xdr:nvCxnSpPr>
        <xdr:spPr>
          <a:xfrm>
            <a:off x="5346000" y="3737138"/>
            <a:ext cx="0" cy="857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228600</xdr:colOff>
      <xdr:row>21</xdr:row>
      <xdr:rowOff>9525</xdr:rowOff>
    </xdr:from>
    <xdr:ext cx="38100" cy="85725"/>
    <xdr:grpSp>
      <xdr:nvGrpSpPr>
        <xdr:cNvPr id="2" name="Shape 2"/>
        <xdr:cNvGrpSpPr/>
      </xdr:nvGrpSpPr>
      <xdr:grpSpPr>
        <a:xfrm>
          <a:off x="5346000" y="3737138"/>
          <a:ext cx="0" cy="85725"/>
          <a:chOff x="5346000" y="3737138"/>
          <a:chExt cx="0" cy="85725"/>
        </a:xfrm>
      </xdr:grpSpPr>
      <xdr:cxnSp>
        <xdr:nvCxnSpPr>
          <xdr:cNvPr id="6" name="Shape 6"/>
          <xdr:cNvCxnSpPr/>
        </xdr:nvCxnSpPr>
        <xdr:spPr>
          <a:xfrm>
            <a:off x="5346000" y="3737138"/>
            <a:ext cx="0" cy="857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238125</xdr:colOff>
      <xdr:row>23</xdr:row>
      <xdr:rowOff>9525</xdr:rowOff>
    </xdr:from>
    <xdr:ext cx="38100" cy="85725"/>
    <xdr:grpSp>
      <xdr:nvGrpSpPr>
        <xdr:cNvPr id="2" name="Shape 2"/>
        <xdr:cNvGrpSpPr/>
      </xdr:nvGrpSpPr>
      <xdr:grpSpPr>
        <a:xfrm>
          <a:off x="5346000" y="3737138"/>
          <a:ext cx="0" cy="85725"/>
          <a:chOff x="5346000" y="3737138"/>
          <a:chExt cx="0" cy="85725"/>
        </a:xfrm>
      </xdr:grpSpPr>
      <xdr:cxnSp>
        <xdr:nvCxnSpPr>
          <xdr:cNvPr id="6" name="Shape 6"/>
          <xdr:cNvCxnSpPr/>
        </xdr:nvCxnSpPr>
        <xdr:spPr>
          <a:xfrm>
            <a:off x="5346000" y="3737138"/>
            <a:ext cx="0" cy="8572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8</xdr:col>
      <xdr:colOff>0</xdr:colOff>
      <xdr:row>24</xdr:row>
      <xdr:rowOff>76200</xdr:rowOff>
    </xdr:from>
    <xdr:ext cx="1600200" cy="38100"/>
    <xdr:grpSp>
      <xdr:nvGrpSpPr>
        <xdr:cNvPr id="2" name="Shape 2"/>
        <xdr:cNvGrpSpPr/>
      </xdr:nvGrpSpPr>
      <xdr:grpSpPr>
        <a:xfrm>
          <a:off x="4545900" y="3780000"/>
          <a:ext cx="1600200" cy="0"/>
          <a:chOff x="4545900" y="3780000"/>
          <a:chExt cx="1600200" cy="0"/>
        </a:xfrm>
      </xdr:grpSpPr>
      <xdr:cxnSp>
        <xdr:nvCxnSpPr>
          <xdr:cNvPr id="7" name="Shape 7"/>
          <xdr:cNvCxnSpPr/>
        </xdr:nvCxnSpPr>
        <xdr:spPr>
          <a:xfrm>
            <a:off x="4545900" y="3780000"/>
            <a:ext cx="160020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11</xdr:col>
      <xdr:colOff>238125</xdr:colOff>
      <xdr:row>25</xdr:row>
      <xdr:rowOff>0</xdr:rowOff>
    </xdr:from>
    <xdr:ext cx="38100" cy="333375"/>
    <xdr:grpSp>
      <xdr:nvGrpSpPr>
        <xdr:cNvPr id="2" name="Shape 2"/>
        <xdr:cNvGrpSpPr/>
      </xdr:nvGrpSpPr>
      <xdr:grpSpPr>
        <a:xfrm>
          <a:off x="5346000" y="3613313"/>
          <a:ext cx="0" cy="333375"/>
          <a:chOff x="5346000" y="3613313"/>
          <a:chExt cx="0" cy="333375"/>
        </a:xfrm>
      </xdr:grpSpPr>
      <xdr:cxnSp>
        <xdr:nvCxnSpPr>
          <xdr:cNvPr id="11" name="Shape 11"/>
          <xdr:cNvCxnSpPr/>
        </xdr:nvCxnSpPr>
        <xdr:spPr>
          <a:xfrm>
            <a:off x="5346000" y="3613313"/>
            <a:ext cx="0" cy="333375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247650</xdr:colOff>
      <xdr:row>27</xdr:row>
      <xdr:rowOff>-19050</xdr:rowOff>
    </xdr:from>
    <xdr:ext cx="2133600" cy="38100"/>
    <xdr:grpSp>
      <xdr:nvGrpSpPr>
        <xdr:cNvPr id="2" name="Shape 2"/>
        <xdr:cNvGrpSpPr/>
      </xdr:nvGrpSpPr>
      <xdr:grpSpPr>
        <a:xfrm>
          <a:off x="4279200" y="3780000"/>
          <a:ext cx="2133600" cy="0"/>
          <a:chOff x="4279200" y="3780000"/>
          <a:chExt cx="2133600" cy="0"/>
        </a:xfrm>
      </xdr:grpSpPr>
      <xdr:cxnSp>
        <xdr:nvCxnSpPr>
          <xdr:cNvPr id="9" name="Shape 9"/>
          <xdr:cNvCxnSpPr/>
        </xdr:nvCxnSpPr>
        <xdr:spPr>
          <a:xfrm>
            <a:off x="4279200" y="3780000"/>
            <a:ext cx="213360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228600</xdr:colOff>
      <xdr:row>27</xdr:row>
      <xdr:rowOff>0</xdr:rowOff>
    </xdr:from>
    <xdr:ext cx="38100" cy="171450"/>
    <xdr:grpSp>
      <xdr:nvGrpSpPr>
        <xdr:cNvPr id="2" name="Shape 2"/>
        <xdr:cNvGrpSpPr/>
      </xdr:nvGrpSpPr>
      <xdr:grpSpPr>
        <a:xfrm>
          <a:off x="5346000" y="3694275"/>
          <a:ext cx="0" cy="171450"/>
          <a:chOff x="5346000" y="3694275"/>
          <a:chExt cx="0" cy="171450"/>
        </a:xfrm>
      </xdr:grpSpPr>
      <xdr:cxnSp>
        <xdr:nvCxnSpPr>
          <xdr:cNvPr id="10" name="Shape 10"/>
          <xdr:cNvCxnSpPr/>
        </xdr:nvCxnSpPr>
        <xdr:spPr>
          <a:xfrm>
            <a:off x="5346000" y="3694275"/>
            <a:ext cx="0" cy="17145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228600</xdr:colOff>
      <xdr:row>29</xdr:row>
      <xdr:rowOff>0</xdr:rowOff>
    </xdr:from>
    <xdr:ext cx="38100" cy="95250"/>
    <xdr:grpSp>
      <xdr:nvGrpSpPr>
        <xdr:cNvPr id="2" name="Shape 2"/>
        <xdr:cNvGrpSpPr/>
      </xdr:nvGrpSpPr>
      <xdr:grpSpPr>
        <a:xfrm>
          <a:off x="5346000" y="3732375"/>
          <a:ext cx="0" cy="95250"/>
          <a:chOff x="5346000" y="3732375"/>
          <a:chExt cx="0" cy="95250"/>
        </a:xfrm>
      </xdr:grpSpPr>
      <xdr:cxnSp>
        <xdr:nvCxnSpPr>
          <xdr:cNvPr id="12" name="Shape 12"/>
          <xdr:cNvCxnSpPr/>
        </xdr:nvCxnSpPr>
        <xdr:spPr>
          <a:xfrm>
            <a:off x="5346000" y="3732375"/>
            <a:ext cx="0" cy="9525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219075</xdr:colOff>
      <xdr:row>31</xdr:row>
      <xdr:rowOff>0</xdr:rowOff>
    </xdr:from>
    <xdr:ext cx="38100" cy="95250"/>
    <xdr:grpSp>
      <xdr:nvGrpSpPr>
        <xdr:cNvPr id="2" name="Shape 2"/>
        <xdr:cNvGrpSpPr/>
      </xdr:nvGrpSpPr>
      <xdr:grpSpPr>
        <a:xfrm>
          <a:off x="5346000" y="3732375"/>
          <a:ext cx="0" cy="95250"/>
          <a:chOff x="5346000" y="3732375"/>
          <a:chExt cx="0" cy="95250"/>
        </a:xfrm>
      </xdr:grpSpPr>
      <xdr:cxnSp>
        <xdr:nvCxnSpPr>
          <xdr:cNvPr id="12" name="Shape 12"/>
          <xdr:cNvCxnSpPr/>
        </xdr:nvCxnSpPr>
        <xdr:spPr>
          <a:xfrm>
            <a:off x="5346000" y="3732375"/>
            <a:ext cx="0" cy="9525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7</xdr:col>
      <xdr:colOff>219075</xdr:colOff>
      <xdr:row>33</xdr:row>
      <xdr:rowOff>0</xdr:rowOff>
    </xdr:from>
    <xdr:ext cx="38100" cy="95250"/>
    <xdr:grpSp>
      <xdr:nvGrpSpPr>
        <xdr:cNvPr id="2" name="Shape 2"/>
        <xdr:cNvGrpSpPr/>
      </xdr:nvGrpSpPr>
      <xdr:grpSpPr>
        <a:xfrm>
          <a:off x="5346000" y="3732375"/>
          <a:ext cx="0" cy="95250"/>
          <a:chOff x="5346000" y="3732375"/>
          <a:chExt cx="0" cy="95250"/>
        </a:xfrm>
      </xdr:grpSpPr>
      <xdr:cxnSp>
        <xdr:nvCxnSpPr>
          <xdr:cNvPr id="12" name="Shape 12"/>
          <xdr:cNvCxnSpPr/>
        </xdr:nvCxnSpPr>
        <xdr:spPr>
          <a:xfrm>
            <a:off x="5346000" y="3732375"/>
            <a:ext cx="0" cy="9525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8</xdr:col>
      <xdr:colOff>0</xdr:colOff>
      <xdr:row>34</xdr:row>
      <xdr:rowOff>76200</xdr:rowOff>
    </xdr:from>
    <xdr:ext cx="1581150" cy="38100"/>
    <xdr:grpSp>
      <xdr:nvGrpSpPr>
        <xdr:cNvPr id="2" name="Shape 2"/>
        <xdr:cNvGrpSpPr/>
      </xdr:nvGrpSpPr>
      <xdr:grpSpPr>
        <a:xfrm>
          <a:off x="4555425" y="3780000"/>
          <a:ext cx="1581150" cy="0"/>
          <a:chOff x="4555425" y="3780000"/>
          <a:chExt cx="1581150" cy="0"/>
        </a:xfrm>
      </xdr:grpSpPr>
      <xdr:cxnSp>
        <xdr:nvCxnSpPr>
          <xdr:cNvPr id="13" name="Shape 13"/>
          <xdr:cNvCxnSpPr/>
        </xdr:nvCxnSpPr>
        <xdr:spPr>
          <a:xfrm>
            <a:off x="4555425" y="3780000"/>
            <a:ext cx="158115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11</xdr:col>
      <xdr:colOff>238125</xdr:colOff>
      <xdr:row>35</xdr:row>
      <xdr:rowOff>0</xdr:rowOff>
    </xdr:from>
    <xdr:ext cx="57150" cy="333375"/>
    <xdr:grpSp>
      <xdr:nvGrpSpPr>
        <xdr:cNvPr id="2" name="Shape 2"/>
        <xdr:cNvGrpSpPr/>
      </xdr:nvGrpSpPr>
      <xdr:grpSpPr>
        <a:xfrm>
          <a:off x="5346000" y="3613313"/>
          <a:ext cx="0" cy="333375"/>
          <a:chOff x="5346000" y="3613313"/>
          <a:chExt cx="0" cy="333375"/>
        </a:xfrm>
      </xdr:grpSpPr>
      <xdr:cxnSp>
        <xdr:nvCxnSpPr>
          <xdr:cNvPr id="14" name="Shape 14"/>
          <xdr:cNvCxnSpPr/>
        </xdr:nvCxnSpPr>
        <xdr:spPr>
          <a:xfrm>
            <a:off x="5346000" y="3613313"/>
            <a:ext cx="0" cy="333375"/>
          </a:xfrm>
          <a:prstGeom prst="straightConnector1">
            <a:avLst/>
          </a:prstGeom>
          <a:noFill/>
          <a:ln cap="flat" cmpd="sng" w="57150">
            <a:solidFill>
              <a:srgbClr val="FF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11</xdr:col>
      <xdr:colOff>238125</xdr:colOff>
      <xdr:row>37</xdr:row>
      <xdr:rowOff>152400</xdr:rowOff>
    </xdr:from>
    <xdr:ext cx="57150" cy="333375"/>
    <xdr:grpSp>
      <xdr:nvGrpSpPr>
        <xdr:cNvPr id="2" name="Shape 2"/>
        <xdr:cNvGrpSpPr/>
      </xdr:nvGrpSpPr>
      <xdr:grpSpPr>
        <a:xfrm>
          <a:off x="5346000" y="3613313"/>
          <a:ext cx="0" cy="333375"/>
          <a:chOff x="5346000" y="3613313"/>
          <a:chExt cx="0" cy="333375"/>
        </a:xfrm>
      </xdr:grpSpPr>
      <xdr:cxnSp>
        <xdr:nvCxnSpPr>
          <xdr:cNvPr id="14" name="Shape 14"/>
          <xdr:cNvCxnSpPr/>
        </xdr:nvCxnSpPr>
        <xdr:spPr>
          <a:xfrm>
            <a:off x="5346000" y="3613313"/>
            <a:ext cx="0" cy="333375"/>
          </a:xfrm>
          <a:prstGeom prst="straightConnector1">
            <a:avLst/>
          </a:prstGeom>
          <a:noFill/>
          <a:ln cap="flat" cmpd="sng" w="57150">
            <a:solidFill>
              <a:srgbClr val="FF0000"/>
            </a:solidFill>
            <a:prstDash val="solid"/>
            <a:miter lim="800000"/>
            <a:headEnd len="med" w="med" type="none"/>
            <a:tailEnd len="med" w="med" type="triangle"/>
          </a:ln>
        </xdr:spPr>
      </xdr:cxnSp>
    </xdr:grpSp>
    <xdr:clientData fLocksWithSheet="0"/>
  </xdr:oneCellAnchor>
  <xdr:oneCellAnchor>
    <xdr:from>
      <xdr:col>0</xdr:col>
      <xdr:colOff>66675</xdr:colOff>
      <xdr:row>35</xdr:row>
      <xdr:rowOff>142875</xdr:rowOff>
    </xdr:from>
    <xdr:ext cx="2409825" cy="7143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.86"/>
    <col customWidth="1" min="2" max="26" width="8.0"/>
  </cols>
  <sheetData>
    <row r="1" ht="12.75" customHeight="1">
      <c r="A1" s="1" t="s">
        <v>0</v>
      </c>
      <c r="B1" s="2"/>
    </row>
    <row r="2" ht="12.75" customHeight="1"/>
    <row r="3" ht="12.75" customHeight="1">
      <c r="A3" t="s">
        <v>1</v>
      </c>
    </row>
    <row r="4" ht="12.75" customHeight="1">
      <c r="A4" t="s">
        <v>2</v>
      </c>
    </row>
    <row r="5" ht="12.75" customHeight="1"/>
    <row r="6" ht="12.75" customHeight="1"/>
    <row r="7" ht="12.75" customHeight="1">
      <c r="A7" s="3" t="s">
        <v>3</v>
      </c>
      <c r="B7" s="4" t="s">
        <v>4</v>
      </c>
    </row>
    <row r="8" ht="13.5" customHeight="1"/>
    <row r="9" ht="14.25" customHeight="1">
      <c r="B9" t="s">
        <v>5</v>
      </c>
      <c r="H9" s="5">
        <v>4.0</v>
      </c>
    </row>
    <row r="10" ht="7.5" customHeight="1"/>
    <row r="11" ht="14.25" customHeight="1">
      <c r="B11" t="s">
        <v>6</v>
      </c>
      <c r="H11" s="6">
        <v>150.0</v>
      </c>
    </row>
    <row r="12" ht="7.5" customHeight="1"/>
    <row r="13" ht="14.25" customHeight="1">
      <c r="B13" t="s">
        <v>7</v>
      </c>
      <c r="H13" s="6">
        <v>297.0</v>
      </c>
      <c r="J13" t="s">
        <v>8</v>
      </c>
    </row>
    <row r="14" ht="7.5" customHeight="1"/>
    <row r="15" ht="14.25" customHeight="1">
      <c r="B15" t="s">
        <v>9</v>
      </c>
      <c r="H15" s="6">
        <v>210.0</v>
      </c>
      <c r="L15" s="6">
        <f>SUM((H9/2)*(H11/1000)*(H13/1000)*(H15/1000))</f>
        <v>0.018711</v>
      </c>
      <c r="M15" s="7"/>
    </row>
    <row r="16" ht="13.5" customHeight="1"/>
    <row r="17" ht="12.75" customHeight="1">
      <c r="A17" s="3" t="s">
        <v>10</v>
      </c>
      <c r="B17" s="4" t="s">
        <v>11</v>
      </c>
    </row>
    <row r="18" ht="13.5" customHeight="1"/>
    <row r="19" ht="14.25" customHeight="1">
      <c r="B19" t="s">
        <v>5</v>
      </c>
      <c r="H19" s="6">
        <v>48.0</v>
      </c>
    </row>
    <row r="20" ht="7.5" customHeight="1"/>
    <row r="21" ht="14.25" customHeight="1">
      <c r="B21" t="s">
        <v>6</v>
      </c>
      <c r="H21" s="6">
        <v>115.0</v>
      </c>
    </row>
    <row r="22" ht="7.5" customHeight="1"/>
    <row r="23" ht="14.25" customHeight="1">
      <c r="B23" t="s">
        <v>7</v>
      </c>
      <c r="H23" s="6">
        <v>297.0</v>
      </c>
      <c r="J23" t="s">
        <v>12</v>
      </c>
    </row>
    <row r="24" ht="7.5" customHeight="1"/>
    <row r="25" ht="14.25" customHeight="1">
      <c r="B25" t="s">
        <v>9</v>
      </c>
      <c r="H25" s="6">
        <v>210.0</v>
      </c>
      <c r="L25" s="6">
        <f>SUM((H19/2)*(H21/1000)*(H23/1000)*(H25/1000))</f>
        <v>0.1721412</v>
      </c>
      <c r="M25" s="7"/>
    </row>
    <row r="26" ht="13.5" customHeight="1"/>
    <row r="27" ht="12.75" customHeight="1">
      <c r="A27" s="3" t="s">
        <v>13</v>
      </c>
      <c r="B27" s="4" t="s">
        <v>14</v>
      </c>
    </row>
    <row r="28" ht="13.5" customHeight="1"/>
    <row r="29" ht="14.25" customHeight="1">
      <c r="B29" t="s">
        <v>5</v>
      </c>
      <c r="H29" s="6"/>
    </row>
    <row r="30" ht="7.5" customHeight="1"/>
    <row r="31" ht="14.25" customHeight="1">
      <c r="B31" t="s">
        <v>6</v>
      </c>
      <c r="H31" s="6"/>
    </row>
    <row r="32" ht="7.5" customHeight="1"/>
    <row r="33" ht="14.25" customHeight="1">
      <c r="B33" t="s">
        <v>7</v>
      </c>
      <c r="H33" s="6"/>
      <c r="J33" t="s">
        <v>15</v>
      </c>
    </row>
    <row r="34" ht="7.5" customHeight="1"/>
    <row r="35" ht="14.25" customHeight="1">
      <c r="B35" t="s">
        <v>9</v>
      </c>
      <c r="H35" s="6"/>
      <c r="L35" s="6">
        <f>SUM((H29/2)*(H31/1000)*(H33/1000)*(H35/1000))</f>
        <v>0</v>
      </c>
      <c r="M35" s="7"/>
    </row>
    <row r="36" ht="13.5" customHeight="1"/>
    <row r="37" ht="12.75" customHeight="1"/>
    <row r="38" ht="12.75" customHeight="1">
      <c r="I38" s="3" t="s">
        <v>16</v>
      </c>
      <c r="L38" s="8">
        <f>SUM(L15+L25+L35)</f>
        <v>0.1908522</v>
      </c>
      <c r="M38" t="s">
        <v>17</v>
      </c>
    </row>
    <row r="39" ht="12.75" customHeight="1">
      <c r="I39" s="3"/>
      <c r="L39" s="9"/>
    </row>
    <row r="40" ht="12.75" customHeight="1"/>
    <row r="41" ht="12.75" customHeight="1">
      <c r="I41" s="3" t="s">
        <v>18</v>
      </c>
      <c r="L41" s="10">
        <f>SUM(L38*1000)</f>
        <v>190.8522</v>
      </c>
      <c r="M41" t="s">
        <v>19</v>
      </c>
    </row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